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<sst xmlns="http://schemas.openxmlformats.org/spreadsheetml/2006/main" count="248" uniqueCount="216">
  <si>
    <t>Schválený  rozpočet obce Kulířov na rok 2022</t>
  </si>
  <si>
    <t>Výdajová část</t>
  </si>
  <si>
    <t>Kč</t>
  </si>
  <si>
    <t>Kap.1019 Ostatní zemědělská a potravinářská činnost</t>
  </si>
  <si>
    <t>1019 5492</t>
  </si>
  <si>
    <t xml:space="preserve">dary obyvatelstvu   </t>
  </si>
  <si>
    <t>Kap.2141 – vnitřní obchod</t>
  </si>
  <si>
    <t>2141 5154</t>
  </si>
  <si>
    <t>elektrická energie</t>
  </si>
  <si>
    <t>kap. 2212 - místní komunikace</t>
  </si>
  <si>
    <t>2212 5139</t>
  </si>
  <si>
    <t>materiál - štěrk, posypový materiál</t>
  </si>
  <si>
    <t>2212 5171</t>
  </si>
  <si>
    <t>opravy místních komunikací</t>
  </si>
  <si>
    <t>Kap. 2292 - dopravní obslužnost</t>
  </si>
  <si>
    <t>2292 5193</t>
  </si>
  <si>
    <t>IDS Brno</t>
  </si>
  <si>
    <t>kap. 2310 - vodovod</t>
  </si>
  <si>
    <t>2310 5169</t>
  </si>
  <si>
    <t>nákup služeb</t>
  </si>
  <si>
    <t>2310 5329</t>
  </si>
  <si>
    <t xml:space="preserve">ostatní  nein.transfery veř.roz.územní úr. </t>
  </si>
  <si>
    <t>kap. 3113 - škola</t>
  </si>
  <si>
    <t>3113 5194</t>
  </si>
  <si>
    <t>věcné dary</t>
  </si>
  <si>
    <t>kap. 3314 - knihovna</t>
  </si>
  <si>
    <t>3314 5021</t>
  </si>
  <si>
    <t>ostatní osobní náklady</t>
  </si>
  <si>
    <t>3314 5136</t>
  </si>
  <si>
    <t>nákup knih</t>
  </si>
  <si>
    <t>3314 5139</t>
  </si>
  <si>
    <t>materiál</t>
  </si>
  <si>
    <t>kap. 3341 - rozhlas</t>
  </si>
  <si>
    <t>3341 5171</t>
  </si>
  <si>
    <t>opravy</t>
  </si>
  <si>
    <t>kap. 3392 - zájmová činnosti v kultuře</t>
  </si>
  <si>
    <t>3392 5021</t>
  </si>
  <si>
    <t>ostatní osobní výdaje</t>
  </si>
  <si>
    <t>3392 5139</t>
  </si>
  <si>
    <t>nákup materiálu</t>
  </si>
  <si>
    <t>3392 5153</t>
  </si>
  <si>
    <t>plyn</t>
  </si>
  <si>
    <t>3392 5154</t>
  </si>
  <si>
    <t>3392 5169</t>
  </si>
  <si>
    <t>3392 5171</t>
  </si>
  <si>
    <t>3392 5175</t>
  </si>
  <si>
    <t>občerstvení</t>
  </si>
  <si>
    <t>3392 5194</t>
  </si>
  <si>
    <t>balíčky starším občanům</t>
  </si>
  <si>
    <t>kap. 3419 - ostatní tělovýchovná činnost</t>
  </si>
  <si>
    <t>3419 5139</t>
  </si>
  <si>
    <t>3419 5175</t>
  </si>
  <si>
    <t>kap. 3612 - bytové hospodářství</t>
  </si>
  <si>
    <t>3612 5139</t>
  </si>
  <si>
    <t>3612 5153</t>
  </si>
  <si>
    <t>3612 5154</t>
  </si>
  <si>
    <t>3612 5169</t>
  </si>
  <si>
    <t>3612 5171</t>
  </si>
  <si>
    <t xml:space="preserve">opravy a udržování </t>
  </si>
  <si>
    <t>kap. 3631 - veřejné osvětlení</t>
  </si>
  <si>
    <t>3631 5154</t>
  </si>
  <si>
    <t>3631 5171</t>
  </si>
  <si>
    <t>kap. 3632 - pohřebnictví</t>
  </si>
  <si>
    <t>3632 5139</t>
  </si>
  <si>
    <t>3632 5171</t>
  </si>
  <si>
    <t>opravy - budova</t>
  </si>
  <si>
    <t>Kap.3639 – komunální služby a územní rozvoj j.n.</t>
  </si>
  <si>
    <t>3639 5011</t>
  </si>
  <si>
    <t>platy zaměst.v prac. Poměru</t>
  </si>
  <si>
    <t>3639 5031</t>
  </si>
  <si>
    <t>povinné poj.na soc.zab.</t>
  </si>
  <si>
    <t>3639 5032</t>
  </si>
  <si>
    <t>povinné poj na veřejné zdravotní pojištění</t>
  </si>
  <si>
    <t>3639 5329</t>
  </si>
  <si>
    <t xml:space="preserve">kap. 3722 - svoz popela </t>
  </si>
  <si>
    <t>3722 5169</t>
  </si>
  <si>
    <t>likvidace odpadu</t>
  </si>
  <si>
    <t>kap. 3723 - ostatní odpad</t>
  </si>
  <si>
    <t>3723 5169</t>
  </si>
  <si>
    <t>likvidace plastu, skla,nebezpečný odpad,kontejner</t>
  </si>
  <si>
    <t>kap. 3745 - péče o zeleň</t>
  </si>
  <si>
    <t>3745 5137</t>
  </si>
  <si>
    <t>DDHM</t>
  </si>
  <si>
    <t>3745 5139</t>
  </si>
  <si>
    <t>3745 5156</t>
  </si>
  <si>
    <t>benzín,olej</t>
  </si>
  <si>
    <t>3745 5169</t>
  </si>
  <si>
    <t xml:space="preserve">nákup ostatních služeb </t>
  </si>
  <si>
    <t>3745 5171</t>
  </si>
  <si>
    <t>opravy a udržování</t>
  </si>
  <si>
    <t>Kap.4319-ost.výd.související se soc.podp.</t>
  </si>
  <si>
    <t>4319 5492</t>
  </si>
  <si>
    <t>dary obyvatelstvu STP Lipovec</t>
  </si>
  <si>
    <t>Kap.5213-ochrana obyvatelstva</t>
  </si>
  <si>
    <t>5213 5903</t>
  </si>
  <si>
    <t>krizová rezerva</t>
  </si>
  <si>
    <t>kap. 5512 - požární ochrana</t>
  </si>
  <si>
    <t>5512 5019</t>
  </si>
  <si>
    <t>refundace</t>
  </si>
  <si>
    <t>5512 5136</t>
  </si>
  <si>
    <t>noviny</t>
  </si>
  <si>
    <t>5512 5137</t>
  </si>
  <si>
    <t>5512 5139</t>
  </si>
  <si>
    <t>5512 5156</t>
  </si>
  <si>
    <t>benzín, nafta</t>
  </si>
  <si>
    <t>5512 5163</t>
  </si>
  <si>
    <t>pojištění</t>
  </si>
  <si>
    <t>5512 5167</t>
  </si>
  <si>
    <t>školení</t>
  </si>
  <si>
    <t>5512 5169</t>
  </si>
  <si>
    <t>ostatní služby,technická auta</t>
  </si>
  <si>
    <t>5512 5194</t>
  </si>
  <si>
    <t xml:space="preserve">věcné dary </t>
  </si>
  <si>
    <t>kap. 6112 - zastupitelstvo obce</t>
  </si>
  <si>
    <t>6112 5023</t>
  </si>
  <si>
    <t>odměny členů zastupitelstva</t>
  </si>
  <si>
    <t>6112 5032</t>
  </si>
  <si>
    <t>zdravotní pojištění</t>
  </si>
  <si>
    <t>6112 5139</t>
  </si>
  <si>
    <t>6112 5162</t>
  </si>
  <si>
    <t>telefonní poplatky</t>
  </si>
  <si>
    <t>6112 5163</t>
  </si>
  <si>
    <t>služby peněžních ústavů</t>
  </si>
  <si>
    <t>6112 5166</t>
  </si>
  <si>
    <t>konzultační a právní služby</t>
  </si>
  <si>
    <t>6112 5167</t>
  </si>
  <si>
    <t>služby školení a vzdělávání</t>
  </si>
  <si>
    <t>6112 5168</t>
  </si>
  <si>
    <t>zpracování dat, počítačové služby</t>
  </si>
  <si>
    <t>6112 5169</t>
  </si>
  <si>
    <t xml:space="preserve">ostatní služby,  všechny revize </t>
  </si>
  <si>
    <t>6112 5175</t>
  </si>
  <si>
    <t>6112 5192</t>
  </si>
  <si>
    <t>cestovné</t>
  </si>
  <si>
    <t>kap. 6171 - místní správa</t>
  </si>
  <si>
    <t>6171 5011</t>
  </si>
  <si>
    <t>mzdy</t>
  </si>
  <si>
    <t>6171 5021</t>
  </si>
  <si>
    <t>ostatní osobní výdaje DOPP,DOPČ</t>
  </si>
  <si>
    <t>6171 5031</t>
  </si>
  <si>
    <t>sociální pojištění</t>
  </si>
  <si>
    <t>6171 5032</t>
  </si>
  <si>
    <t>6171 5136</t>
  </si>
  <si>
    <t>knihy, tisk</t>
  </si>
  <si>
    <t>6171 5137</t>
  </si>
  <si>
    <t>6171 5139</t>
  </si>
  <si>
    <t>materiál,obálky,šanony,příjmové a výdajové dokl.papír kancelářský,čistící potřeby atd.</t>
  </si>
  <si>
    <t>6171 5153</t>
  </si>
  <si>
    <t>6171 5154</t>
  </si>
  <si>
    <t>6171 5161</t>
  </si>
  <si>
    <t>poštovné</t>
  </si>
  <si>
    <t>6171 5162</t>
  </si>
  <si>
    <t>6171 5166</t>
  </si>
  <si>
    <t>konzultační,poradenské a právní služby</t>
  </si>
  <si>
    <t>6171 5168</t>
  </si>
  <si>
    <t>6171 5169</t>
  </si>
  <si>
    <t>6171 5171</t>
  </si>
  <si>
    <t>6171 5175</t>
  </si>
  <si>
    <t>6171 5192</t>
  </si>
  <si>
    <t>6171 5321</t>
  </si>
  <si>
    <t>neinvestiční transfery obcím</t>
  </si>
  <si>
    <t>6171 5329</t>
  </si>
  <si>
    <t>Ostatní nein.transfery veř.rozp.územní úrovni</t>
  </si>
  <si>
    <t>6171 5362</t>
  </si>
  <si>
    <t>platby daní a poplatků státnímu rozpočtu (daň z převodu)</t>
  </si>
  <si>
    <t>Kap.6399 – ostatní finanční operace</t>
  </si>
  <si>
    <t>6399 5365</t>
  </si>
  <si>
    <t>platby daní a poplatků krajům,obcím a st.roz.</t>
  </si>
  <si>
    <t>kap. 6402 - finanční vypořádání minulých let</t>
  </si>
  <si>
    <t>6402 5364</t>
  </si>
  <si>
    <t>vratka dotace volby</t>
  </si>
  <si>
    <t>Kap.6409-ostatní činnost jinde nezařazené</t>
  </si>
  <si>
    <t>6409 5321</t>
  </si>
  <si>
    <t>celkem</t>
  </si>
  <si>
    <t>Schválený rozpočet obce Kulířov na rok 2022</t>
  </si>
  <si>
    <t>rozp.skladba</t>
  </si>
  <si>
    <t>Příjmová část</t>
  </si>
  <si>
    <t>daň z příjmů fyzických osob ze závislé činnosti a funkčních požitků</t>
  </si>
  <si>
    <t>daň 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</si>
  <si>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</si>
  <si>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</si>
  <si>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obec</t>
  </si>
  <si>
    <t>daň z přidané hodnota</t>
  </si>
  <si>
    <t>Odvody za odnětí půdy ze zeměděl. Půdního fondu</t>
  </si>
  <si>
    <t xml:space="preserve">poplatek za likvidaci komunálního odpadu </t>
  </si>
  <si>
    <t>poplatek ze psů</t>
  </si>
  <si>
    <t>poplatek za užívání veřejného prostranství</t>
  </si>
  <si>
    <t>správní poplatky</t>
  </si>
  <si>
    <t>daň z hazardních her</t>
  </si>
  <si>
    <t>daň z nemovitých věcí</t>
  </si>
  <si>
    <t>dotace na výkon státní správy</t>
  </si>
  <si>
    <t>2141 2111</t>
  </si>
  <si>
    <t>příjmy z poskytování služeb a výrobků</t>
  </si>
  <si>
    <t>2141 2132</t>
  </si>
  <si>
    <t>příjmy z pronájmu ost.nemovitostí</t>
  </si>
  <si>
    <t>3392 2111</t>
  </si>
  <si>
    <t>3392 2132</t>
  </si>
  <si>
    <t>příjmy z pronájmu ostatních nemovitostí - zájmová činnost v kul.</t>
  </si>
  <si>
    <t>3612 2132</t>
  </si>
  <si>
    <t>bytové hospodářství</t>
  </si>
  <si>
    <t>3639 2131</t>
  </si>
  <si>
    <t>příjmy z pronájmu pozemků</t>
  </si>
  <si>
    <t>3639 3111</t>
  </si>
  <si>
    <t>příjmy z prodeje pozemků</t>
  </si>
  <si>
    <t>3723 2324</t>
  </si>
  <si>
    <t>přijaté nekapitálové příspěvky a náhrady /třídění odpadu/</t>
  </si>
  <si>
    <t>3745 2111</t>
  </si>
  <si>
    <t>6310 2141</t>
  </si>
  <si>
    <t>příjmy z úroků</t>
  </si>
  <si>
    <t>celkem příjem</t>
  </si>
  <si>
    <t>zapojení přebytku z minulého roku</t>
  </si>
  <si>
    <t>Vyvěšeno na úřední desce: 5.1.2022</t>
  </si>
  <si>
    <t>Vyvěšeno na elektronické úřední desce:  5.1.2022</t>
  </si>
  <si>
    <t>Sňato z úřední desky:</t>
  </si>
  <si>
    <t>Sňato z úřední elektronické desky:</t>
  </si>
  <si>
    <t>Schváleno:  29.12.2021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</si>
</sst>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.00\ [$Kč-405];[RED]\-#,##0.00\ [$Kč-405]"/>
    <numFmt numFmtId="167" formatCode="#,##0\ _K_č"/>
    <numFmt numFmtId="168" formatCode="#,##0&quot; Kč&quot;"/>
    <numFmt numFmtId="169" formatCode="#,##0"/>
    <numFmt numFmtId="170" formatCode="#,##0.00\ _K_č"/>
    <numFmt numFmtId="171" formatCode="#,##0.00"/>
    <numFmt numFmtId="172" formatCode="_-* #,##0.00\ _K_č_-;\-* #,##0.00\ _K_č_-;_-* \-??\ _K_č_-;_-@_-"/>
  </numFmts>
  <fonts count="9">
    <font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4" fillId="0" borderId="1" xfId="0" applyFont="1" applyBorder="1" applyAlignment="1">
      <alignment horizontal="left"/>
    </xf>
    <xf numFmtId="166" fontId="5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1" xfId="0" applyFon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8" fontId="0" fillId="0" borderId="2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3" xfId="0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6" fillId="0" borderId="0" xfId="0" applyFont="1" applyAlignment="1">
      <alignment horizontal="right"/>
    </xf>
    <xf numFmtId="164" fontId="0" fillId="0" borderId="5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2" xfId="0" applyNumberFormat="1" applyBorder="1" applyAlignment="1">
      <alignment/>
    </xf>
    <xf numFmtId="170" fontId="0" fillId="0" borderId="0" xfId="0" applyNumberFormat="1" applyAlignment="1">
      <alignment/>
    </xf>
    <xf numFmtId="170" fontId="4" fillId="0" borderId="1" xfId="0" applyNumberFormat="1" applyFont="1" applyBorder="1" applyAlignment="1">
      <alignment horizontal="center"/>
    </xf>
    <xf numFmtId="171" fontId="0" fillId="0" borderId="2" xfId="0" applyNumberFormat="1" applyBorder="1" applyAlignment="1">
      <alignment/>
    </xf>
    <xf numFmtId="164" fontId="0" fillId="0" borderId="0" xfId="0" applyBorder="1" applyAlignment="1">
      <alignment/>
    </xf>
    <xf numFmtId="170" fontId="4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8" fillId="0" borderId="0" xfId="0" applyFont="1" applyBorder="1" applyAlignment="1">
      <alignment horizontal="center"/>
    </xf>
    <xf numFmtId="164" fontId="6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3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72" fontId="3" fillId="0" borderId="1" xfId="0" applyNumberFormat="1" applyFont="1" applyBorder="1" applyAlignment="1">
      <alignment horizontal="right"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57">
      <selection activeCell="B182" sqref="B182"/>
    </sheetView>
  </sheetViews>
  <sheetFormatPr defaultColWidth="9.140625" defaultRowHeight="12.75"/>
  <cols>
    <col min="1" max="1" width="9.8515625" style="0" customWidth="1"/>
    <col min="2" max="2" width="56.57421875" style="0" customWidth="1"/>
    <col min="3" max="3" width="18.7109375" style="0" customWidth="1"/>
    <col min="4" max="4" width="16.140625" style="0" customWidth="1"/>
    <col min="5" max="5" width="15.421875" style="0" customWidth="1"/>
  </cols>
  <sheetData>
    <row r="1" spans="2:5" ht="18.75">
      <c r="B1" s="1" t="s">
        <v>0</v>
      </c>
      <c r="C1" s="1"/>
      <c r="D1" s="2"/>
      <c r="E1" s="3"/>
    </row>
    <row r="2" spans="2:4" ht="16.5">
      <c r="B2" s="4" t="s">
        <v>1</v>
      </c>
      <c r="C2" s="5" t="s">
        <v>2</v>
      </c>
      <c r="D2" s="2"/>
    </row>
    <row r="3" spans="1:4" ht="14.25">
      <c r="A3" s="6"/>
      <c r="B3" s="7" t="s">
        <v>3</v>
      </c>
      <c r="C3" s="5"/>
      <c r="D3" s="2"/>
    </row>
    <row r="4" spans="1:4" ht="14.25">
      <c r="A4" s="6" t="s">
        <v>4</v>
      </c>
      <c r="B4" t="s">
        <v>5</v>
      </c>
      <c r="C4" s="5">
        <v>2000</v>
      </c>
      <c r="D4" s="8">
        <f>C4</f>
        <v>2000</v>
      </c>
    </row>
    <row r="5" spans="1:4" ht="16.5">
      <c r="A5" s="6"/>
      <c r="B5" s="4"/>
      <c r="C5" s="5"/>
      <c r="D5" s="9"/>
    </row>
    <row r="6" spans="1:4" ht="14.25">
      <c r="A6" s="6"/>
      <c r="B6" s="7" t="s">
        <v>6</v>
      </c>
      <c r="C6" s="5"/>
      <c r="D6" s="9"/>
    </row>
    <row r="7" spans="1:4" ht="14.25">
      <c r="A7" s="6" t="s">
        <v>7</v>
      </c>
      <c r="B7" s="10" t="s">
        <v>8</v>
      </c>
      <c r="C7" s="5">
        <v>20000</v>
      </c>
      <c r="D7" s="9"/>
    </row>
    <row r="8" spans="1:4" ht="16.5">
      <c r="A8" s="6"/>
      <c r="B8" s="4"/>
      <c r="C8" s="5"/>
      <c r="D8" s="8">
        <f>C7</f>
        <v>20000</v>
      </c>
    </row>
    <row r="9" spans="1:3" ht="14.25">
      <c r="A9" s="11"/>
      <c r="B9" s="12" t="s">
        <v>9</v>
      </c>
      <c r="C9" s="13"/>
    </row>
    <row r="10" spans="1:3" ht="14.25">
      <c r="A10" s="11" t="s">
        <v>10</v>
      </c>
      <c r="B10" s="11" t="s">
        <v>11</v>
      </c>
      <c r="C10" s="13">
        <v>35000</v>
      </c>
    </row>
    <row r="11" spans="1:4" ht="14.25">
      <c r="A11" s="11" t="s">
        <v>12</v>
      </c>
      <c r="B11" s="11" t="s">
        <v>13</v>
      </c>
      <c r="C11" s="13">
        <v>15000</v>
      </c>
      <c r="D11" s="14">
        <f>C10+C11</f>
        <v>50000</v>
      </c>
    </row>
    <row r="12" spans="1:4" ht="14.25">
      <c r="A12" s="11"/>
      <c r="B12" s="11"/>
      <c r="C12" s="13"/>
      <c r="D12" s="15"/>
    </row>
    <row r="13" spans="1:3" ht="14.25">
      <c r="A13" s="11"/>
      <c r="B13" s="12" t="s">
        <v>14</v>
      </c>
      <c r="C13" s="13"/>
    </row>
    <row r="14" spans="1:4" ht="14.25">
      <c r="A14" s="11" t="s">
        <v>15</v>
      </c>
      <c r="B14" s="16" t="s">
        <v>16</v>
      </c>
      <c r="C14" s="13">
        <v>16300</v>
      </c>
      <c r="D14" s="17">
        <f>C14</f>
        <v>16300</v>
      </c>
    </row>
    <row r="15" spans="1:4" ht="14.25">
      <c r="A15" s="11"/>
      <c r="B15" s="16"/>
      <c r="C15" s="13"/>
      <c r="D15" s="18"/>
    </row>
    <row r="16" spans="1:3" ht="14.25">
      <c r="A16" s="11"/>
      <c r="B16" s="12" t="s">
        <v>17</v>
      </c>
      <c r="C16" s="13"/>
    </row>
    <row r="17" spans="1:5" ht="14.25">
      <c r="A17" s="11" t="s">
        <v>18</v>
      </c>
      <c r="B17" s="11" t="s">
        <v>19</v>
      </c>
      <c r="C17" s="13">
        <v>5000</v>
      </c>
      <c r="E17" s="19"/>
    </row>
    <row r="18" spans="1:5" ht="14.25">
      <c r="A18" s="11" t="s">
        <v>20</v>
      </c>
      <c r="B18" s="11" t="s">
        <v>21</v>
      </c>
      <c r="C18" s="13">
        <v>3300</v>
      </c>
      <c r="E18" s="19"/>
    </row>
    <row r="19" spans="1:4" ht="14.25">
      <c r="A19" s="11"/>
      <c r="B19" s="11"/>
      <c r="C19" s="13"/>
      <c r="D19" s="17">
        <f>+C17+C18</f>
        <v>8300</v>
      </c>
    </row>
    <row r="20" spans="1:3" ht="14.25">
      <c r="A20" s="11"/>
      <c r="B20" s="12" t="s">
        <v>22</v>
      </c>
      <c r="C20" s="13"/>
    </row>
    <row r="21" spans="1:3" ht="14.25">
      <c r="A21" s="11" t="s">
        <v>23</v>
      </c>
      <c r="B21" s="11" t="s">
        <v>24</v>
      </c>
      <c r="C21" s="13">
        <v>1000</v>
      </c>
    </row>
    <row r="22" spans="1:4" ht="14.25">
      <c r="A22" s="11"/>
      <c r="B22" s="11"/>
      <c r="C22" s="13"/>
      <c r="D22" s="17">
        <f>C21</f>
        <v>1000</v>
      </c>
    </row>
    <row r="23" spans="1:3" ht="14.25">
      <c r="A23" s="11"/>
      <c r="B23" s="12" t="s">
        <v>25</v>
      </c>
      <c r="C23" s="13"/>
    </row>
    <row r="24" spans="1:3" ht="14.25">
      <c r="A24" s="11" t="s">
        <v>26</v>
      </c>
      <c r="B24" s="11" t="s">
        <v>27</v>
      </c>
      <c r="C24" s="13">
        <v>3500</v>
      </c>
    </row>
    <row r="25" spans="1:3" ht="14.25">
      <c r="A25" s="11" t="s">
        <v>28</v>
      </c>
      <c r="B25" s="16" t="s">
        <v>29</v>
      </c>
      <c r="C25" s="13">
        <v>500</v>
      </c>
    </row>
    <row r="26" spans="1:3" ht="14.25">
      <c r="A26" s="11" t="s">
        <v>30</v>
      </c>
      <c r="B26" s="11" t="s">
        <v>31</v>
      </c>
      <c r="C26" s="13">
        <v>500</v>
      </c>
    </row>
    <row r="27" spans="1:4" ht="14.25">
      <c r="A27" s="11"/>
      <c r="B27" s="11"/>
      <c r="C27" s="13"/>
      <c r="D27" s="17">
        <f>C24+C25+C26+C27</f>
        <v>4500</v>
      </c>
    </row>
    <row r="28" spans="1:3" ht="14.25">
      <c r="A28" s="11"/>
      <c r="B28" s="12" t="s">
        <v>32</v>
      </c>
      <c r="C28" s="13"/>
    </row>
    <row r="29" spans="1:3" ht="14.25">
      <c r="A29" s="11" t="s">
        <v>33</v>
      </c>
      <c r="B29" s="16" t="s">
        <v>34</v>
      </c>
      <c r="C29" s="13">
        <v>3000</v>
      </c>
    </row>
    <row r="30" spans="1:4" ht="14.25">
      <c r="A30" s="11"/>
      <c r="B30" s="11"/>
      <c r="C30" s="13"/>
      <c r="D30" s="20">
        <f>C29</f>
        <v>3000</v>
      </c>
    </row>
    <row r="31" spans="1:3" ht="14.25">
      <c r="A31" s="11"/>
      <c r="B31" s="12" t="s">
        <v>35</v>
      </c>
      <c r="C31" s="13"/>
    </row>
    <row r="32" spans="1:4" ht="14.25">
      <c r="A32" s="11" t="s">
        <v>36</v>
      </c>
      <c r="B32" s="11" t="s">
        <v>37</v>
      </c>
      <c r="C32" s="13">
        <v>45600</v>
      </c>
      <c r="D32" s="21"/>
    </row>
    <row r="33" spans="1:4" ht="14.25">
      <c r="A33" s="11" t="s">
        <v>38</v>
      </c>
      <c r="B33" s="11" t="s">
        <v>39</v>
      </c>
      <c r="C33" s="13">
        <v>5000</v>
      </c>
      <c r="D33" s="21"/>
    </row>
    <row r="34" spans="1:4" ht="14.25">
      <c r="A34" s="11" t="s">
        <v>40</v>
      </c>
      <c r="B34" s="11" t="s">
        <v>41</v>
      </c>
      <c r="C34" s="13">
        <v>45000</v>
      </c>
      <c r="D34" s="21"/>
    </row>
    <row r="35" spans="1:4" ht="14.25">
      <c r="A35" s="11" t="s">
        <v>42</v>
      </c>
      <c r="B35" s="11" t="s">
        <v>8</v>
      </c>
      <c r="C35" s="13">
        <v>45000</v>
      </c>
      <c r="D35" s="21"/>
    </row>
    <row r="36" spans="1:4" ht="14.25">
      <c r="A36" s="11" t="s">
        <v>43</v>
      </c>
      <c r="B36" s="11" t="s">
        <v>19</v>
      </c>
      <c r="C36" s="13">
        <v>5000</v>
      </c>
      <c r="D36" s="21"/>
    </row>
    <row r="37" spans="1:4" ht="14.25">
      <c r="A37" s="11" t="s">
        <v>44</v>
      </c>
      <c r="B37" s="11" t="s">
        <v>34</v>
      </c>
      <c r="C37" s="13">
        <v>50000</v>
      </c>
      <c r="D37" s="21"/>
    </row>
    <row r="38" spans="1:4" ht="14.25">
      <c r="A38" s="11" t="s">
        <v>45</v>
      </c>
      <c r="B38" s="11" t="s">
        <v>46</v>
      </c>
      <c r="C38" s="13">
        <v>5400</v>
      </c>
      <c r="D38" s="17">
        <f>C32+C33+C34+C35+C36+C37+C38+C39</f>
        <v>205500</v>
      </c>
    </row>
    <row r="39" spans="1:4" ht="14.25">
      <c r="A39" s="11" t="s">
        <v>47</v>
      </c>
      <c r="B39" s="11" t="s">
        <v>48</v>
      </c>
      <c r="C39" s="13">
        <v>4500</v>
      </c>
      <c r="D39" s="21"/>
    </row>
    <row r="40" spans="1:4" ht="14.25">
      <c r="A40" s="11"/>
      <c r="B40" s="11"/>
      <c r="C40" s="13"/>
      <c r="D40" s="21"/>
    </row>
    <row r="41" spans="1:3" ht="14.25">
      <c r="A41" s="11"/>
      <c r="B41" s="12" t="s">
        <v>49</v>
      </c>
      <c r="C41" s="13"/>
    </row>
    <row r="42" spans="1:8" ht="14.25">
      <c r="A42" s="11" t="s">
        <v>50</v>
      </c>
      <c r="B42" s="11" t="s">
        <v>31</v>
      </c>
      <c r="C42" s="13">
        <v>2000</v>
      </c>
      <c r="D42" s="17">
        <f>C42+C43</f>
        <v>8000</v>
      </c>
      <c r="E42" s="19"/>
      <c r="H42" s="19"/>
    </row>
    <row r="43" spans="1:8" ht="14.25">
      <c r="A43" s="11" t="s">
        <v>51</v>
      </c>
      <c r="B43" s="11" t="s">
        <v>46</v>
      </c>
      <c r="C43" s="13">
        <v>6000</v>
      </c>
      <c r="D43" s="21"/>
      <c r="E43" s="19"/>
      <c r="H43" s="19"/>
    </row>
    <row r="44" spans="1:8" ht="14.25">
      <c r="A44" s="11"/>
      <c r="B44" s="11"/>
      <c r="C44" s="13"/>
      <c r="D44" s="21"/>
      <c r="E44" s="19"/>
      <c r="H44" s="19"/>
    </row>
    <row r="45" spans="1:3" ht="14.25">
      <c r="A45" s="11"/>
      <c r="B45" s="12" t="s">
        <v>52</v>
      </c>
      <c r="C45" s="13"/>
    </row>
    <row r="46" spans="1:3" ht="14.25">
      <c r="A46" s="11" t="s">
        <v>53</v>
      </c>
      <c r="B46" s="11" t="s">
        <v>31</v>
      </c>
      <c r="C46" s="13">
        <v>1000</v>
      </c>
    </row>
    <row r="47" spans="1:3" ht="14.25">
      <c r="A47" s="11" t="s">
        <v>54</v>
      </c>
      <c r="B47" s="11" t="s">
        <v>41</v>
      </c>
      <c r="C47" s="13">
        <v>2000</v>
      </c>
    </row>
    <row r="48" spans="1:3" ht="14.25">
      <c r="A48" s="11" t="s">
        <v>55</v>
      </c>
      <c r="B48" s="11" t="s">
        <v>8</v>
      </c>
      <c r="C48" s="13">
        <v>1000</v>
      </c>
    </row>
    <row r="49" spans="1:3" ht="14.25">
      <c r="A49" s="11" t="s">
        <v>56</v>
      </c>
      <c r="B49" s="11" t="s">
        <v>19</v>
      </c>
      <c r="C49" s="13">
        <v>7000</v>
      </c>
    </row>
    <row r="50" spans="1:3" ht="14.25">
      <c r="A50" s="11" t="s">
        <v>57</v>
      </c>
      <c r="B50" s="16" t="s">
        <v>58</v>
      </c>
      <c r="C50" s="13">
        <v>1000</v>
      </c>
    </row>
    <row r="51" spans="1:4" ht="14.25">
      <c r="A51" s="11"/>
      <c r="B51" s="16"/>
      <c r="C51" s="13"/>
      <c r="D51" s="17">
        <f>C46+C47+C48++C49+C50</f>
        <v>12000</v>
      </c>
    </row>
    <row r="52" spans="1:3" ht="14.25">
      <c r="A52" s="11"/>
      <c r="B52" s="12" t="s">
        <v>59</v>
      </c>
      <c r="C52" s="13"/>
    </row>
    <row r="53" spans="1:3" ht="14.25">
      <c r="A53" s="11" t="s">
        <v>60</v>
      </c>
      <c r="B53" s="11" t="s">
        <v>8</v>
      </c>
      <c r="C53" s="13">
        <v>50000</v>
      </c>
    </row>
    <row r="54" spans="1:3" ht="14.25">
      <c r="A54" s="11" t="s">
        <v>61</v>
      </c>
      <c r="B54" s="11" t="s">
        <v>34</v>
      </c>
      <c r="C54" s="13">
        <v>3000</v>
      </c>
    </row>
    <row r="55" spans="1:4" ht="14.25">
      <c r="A55" s="11"/>
      <c r="B55" s="11"/>
      <c r="C55" s="13"/>
      <c r="D55" s="17">
        <f>C53+C54</f>
        <v>53000</v>
      </c>
    </row>
    <row r="56" spans="1:3" ht="14.25">
      <c r="A56" s="11"/>
      <c r="B56" s="12" t="s">
        <v>62</v>
      </c>
      <c r="C56" s="13"/>
    </row>
    <row r="57" spans="1:3" ht="14.25">
      <c r="A57" s="11" t="s">
        <v>63</v>
      </c>
      <c r="B57" s="11" t="s">
        <v>31</v>
      </c>
      <c r="C57" s="13">
        <v>5000</v>
      </c>
    </row>
    <row r="58" spans="1:4" ht="14.25">
      <c r="A58" s="11" t="s">
        <v>64</v>
      </c>
      <c r="B58" s="11" t="s">
        <v>65</v>
      </c>
      <c r="C58" s="13">
        <v>5000</v>
      </c>
      <c r="D58" s="17">
        <f>+C58+C57</f>
        <v>10000</v>
      </c>
    </row>
    <row r="59" spans="1:4" ht="14.25">
      <c r="A59" s="11"/>
      <c r="B59" s="11"/>
      <c r="C59" s="13"/>
      <c r="D59" s="18"/>
    </row>
    <row r="60" spans="1:4" ht="14.25">
      <c r="A60" s="11"/>
      <c r="B60" s="12" t="s">
        <v>66</v>
      </c>
      <c r="C60" s="13"/>
      <c r="D60" s="18"/>
    </row>
    <row r="61" spans="1:4" ht="14.25">
      <c r="A61" s="11" t="s">
        <v>67</v>
      </c>
      <c r="B61" s="16" t="s">
        <v>68</v>
      </c>
      <c r="C61" s="13">
        <v>230000</v>
      </c>
      <c r="D61" s="18"/>
    </row>
    <row r="62" spans="1:4" ht="14.25">
      <c r="A62" s="11" t="s">
        <v>69</v>
      </c>
      <c r="B62" s="16" t="s">
        <v>70</v>
      </c>
      <c r="C62" s="13">
        <v>55000</v>
      </c>
      <c r="D62" s="18"/>
    </row>
    <row r="63" spans="1:4" ht="14.25">
      <c r="A63" s="11" t="s">
        <v>71</v>
      </c>
      <c r="B63" s="16" t="s">
        <v>72</v>
      </c>
      <c r="C63" s="13">
        <v>21000</v>
      </c>
      <c r="D63" s="18"/>
    </row>
    <row r="64" spans="1:4" ht="14.25">
      <c r="A64" s="11" t="s">
        <v>73</v>
      </c>
      <c r="B64" s="11" t="s">
        <v>21</v>
      </c>
      <c r="C64" s="13">
        <v>2500</v>
      </c>
      <c r="D64" s="17">
        <f>+C61+C62+C63+C64</f>
        <v>308500</v>
      </c>
    </row>
    <row r="65" spans="1:4" ht="14.25">
      <c r="A65" s="11"/>
      <c r="B65" s="11"/>
      <c r="C65" s="13"/>
      <c r="D65" s="18"/>
    </row>
    <row r="66" spans="2:3" ht="14.25">
      <c r="B66" s="12" t="s">
        <v>74</v>
      </c>
      <c r="C66" s="13"/>
    </row>
    <row r="67" spans="1:3" ht="14.25">
      <c r="A67" s="11" t="s">
        <v>75</v>
      </c>
      <c r="B67" s="16" t="s">
        <v>76</v>
      </c>
      <c r="C67" s="13">
        <v>140000</v>
      </c>
    </row>
    <row r="68" spans="1:4" ht="14.25">
      <c r="A68" s="22"/>
      <c r="B68" s="23"/>
      <c r="C68" s="13"/>
      <c r="D68" s="17">
        <f>C67</f>
        <v>140000</v>
      </c>
    </row>
    <row r="69" spans="2:3" ht="14.25">
      <c r="B69" s="12" t="s">
        <v>77</v>
      </c>
      <c r="C69" s="13"/>
    </row>
    <row r="70" spans="1:4" ht="14.25">
      <c r="A70" t="s">
        <v>78</v>
      </c>
      <c r="B70" s="16" t="s">
        <v>79</v>
      </c>
      <c r="C70" s="13">
        <v>26000</v>
      </c>
      <c r="D70" s="20">
        <f>C70</f>
        <v>26000</v>
      </c>
    </row>
    <row r="71" spans="2:4" ht="14.25">
      <c r="B71" s="16"/>
      <c r="C71" s="13"/>
      <c r="D71" s="15"/>
    </row>
    <row r="72" spans="1:3" ht="14.25">
      <c r="A72" s="11"/>
      <c r="B72" s="12" t="s">
        <v>80</v>
      </c>
      <c r="C72" s="24"/>
    </row>
    <row r="73" spans="1:3" ht="14.25">
      <c r="A73" s="11" t="s">
        <v>81</v>
      </c>
      <c r="B73" s="16" t="s">
        <v>82</v>
      </c>
      <c r="C73" s="25">
        <v>20000</v>
      </c>
    </row>
    <row r="74" spans="1:3" ht="14.25">
      <c r="A74" s="11" t="s">
        <v>83</v>
      </c>
      <c r="B74" s="11" t="s">
        <v>39</v>
      </c>
      <c r="C74" s="13">
        <v>50000</v>
      </c>
    </row>
    <row r="75" spans="1:3" ht="14.25">
      <c r="A75" s="11" t="s">
        <v>84</v>
      </c>
      <c r="B75" s="11" t="s">
        <v>85</v>
      </c>
      <c r="C75" s="13">
        <v>17000</v>
      </c>
    </row>
    <row r="76" spans="1:3" ht="14.25">
      <c r="A76" s="11" t="s">
        <v>86</v>
      </c>
      <c r="B76" s="11" t="s">
        <v>87</v>
      </c>
      <c r="C76" s="13">
        <v>50000</v>
      </c>
    </row>
    <row r="77" spans="1:4" ht="14.25">
      <c r="A77" s="11" t="s">
        <v>88</v>
      </c>
      <c r="B77" s="16" t="s">
        <v>89</v>
      </c>
      <c r="C77" s="13">
        <v>13000</v>
      </c>
      <c r="D77" s="17">
        <f>+C73+C74+C75+C76+C77</f>
        <v>150000</v>
      </c>
    </row>
    <row r="78" spans="1:4" ht="14.25">
      <c r="A78" s="11"/>
      <c r="B78" s="16"/>
      <c r="C78" s="13"/>
      <c r="D78" s="21"/>
    </row>
    <row r="79" spans="1:4" ht="14.25">
      <c r="A79" s="11"/>
      <c r="B79" s="12" t="s">
        <v>90</v>
      </c>
      <c r="C79" s="13"/>
      <c r="D79" s="21"/>
    </row>
    <row r="80" spans="1:4" ht="14.25">
      <c r="A80" s="11" t="s">
        <v>91</v>
      </c>
      <c r="B80" s="16" t="s">
        <v>92</v>
      </c>
      <c r="C80" s="13">
        <v>3000</v>
      </c>
      <c r="D80" s="17">
        <f>+C80</f>
        <v>3000</v>
      </c>
    </row>
    <row r="81" spans="1:4" ht="14.25">
      <c r="A81" s="11"/>
      <c r="B81" s="16"/>
      <c r="C81" s="13"/>
      <c r="D81" s="18"/>
    </row>
    <row r="82" spans="1:4" ht="14.25">
      <c r="A82" s="11"/>
      <c r="B82" s="12" t="s">
        <v>93</v>
      </c>
      <c r="C82" s="13"/>
      <c r="D82" s="18"/>
    </row>
    <row r="83" spans="1:4" ht="14.25">
      <c r="A83" s="11" t="s">
        <v>94</v>
      </c>
      <c r="B83" s="16" t="s">
        <v>95</v>
      </c>
      <c r="C83" s="13">
        <v>3000</v>
      </c>
      <c r="D83" s="17">
        <f>C83</f>
        <v>3000</v>
      </c>
    </row>
    <row r="84" spans="1:4" ht="14.25">
      <c r="A84" s="11"/>
      <c r="B84" s="16"/>
      <c r="C84" s="13"/>
      <c r="D84" s="21"/>
    </row>
    <row r="85" spans="1:3" ht="14.25">
      <c r="A85" s="11"/>
      <c r="B85" s="12" t="s">
        <v>96</v>
      </c>
      <c r="C85" s="13"/>
    </row>
    <row r="86" spans="1:4" ht="14.25">
      <c r="A86" s="11" t="s">
        <v>97</v>
      </c>
      <c r="B86" s="11" t="s">
        <v>98</v>
      </c>
      <c r="C86" s="13">
        <v>2000</v>
      </c>
      <c r="D86" s="21"/>
    </row>
    <row r="87" spans="1:3" ht="14.25">
      <c r="A87" s="11" t="s">
        <v>99</v>
      </c>
      <c r="B87" s="11" t="s">
        <v>100</v>
      </c>
      <c r="C87" s="13">
        <v>400</v>
      </c>
    </row>
    <row r="88" spans="1:3" ht="14.25">
      <c r="A88" s="11" t="s">
        <v>101</v>
      </c>
      <c r="B88" s="11" t="s">
        <v>82</v>
      </c>
      <c r="C88" s="13">
        <v>5000</v>
      </c>
    </row>
    <row r="89" spans="1:3" ht="14.25">
      <c r="A89" s="11" t="s">
        <v>102</v>
      </c>
      <c r="B89" s="11" t="s">
        <v>31</v>
      </c>
      <c r="C89" s="13">
        <v>13000</v>
      </c>
    </row>
    <row r="90" spans="1:3" ht="14.25">
      <c r="A90" s="11" t="s">
        <v>103</v>
      </c>
      <c r="B90" s="11" t="s">
        <v>104</v>
      </c>
      <c r="C90" s="13">
        <v>4000</v>
      </c>
    </row>
    <row r="91" spans="1:3" ht="14.25">
      <c r="A91" s="11" t="s">
        <v>105</v>
      </c>
      <c r="B91" s="11" t="s">
        <v>106</v>
      </c>
      <c r="C91" s="13">
        <v>2200</v>
      </c>
    </row>
    <row r="92" spans="1:3" ht="14.25">
      <c r="A92" s="11" t="s">
        <v>107</v>
      </c>
      <c r="B92" s="11" t="s">
        <v>108</v>
      </c>
      <c r="C92" s="13">
        <v>500</v>
      </c>
    </row>
    <row r="93" spans="1:3" ht="14.25">
      <c r="A93" s="11" t="s">
        <v>109</v>
      </c>
      <c r="B93" s="11" t="s">
        <v>110</v>
      </c>
      <c r="C93" s="13">
        <v>2200</v>
      </c>
    </row>
    <row r="94" spans="1:4" ht="14.25">
      <c r="A94" s="11" t="s">
        <v>111</v>
      </c>
      <c r="B94" s="11" t="s">
        <v>112</v>
      </c>
      <c r="C94" s="13">
        <v>700</v>
      </c>
      <c r="D94" s="17">
        <f>C86+C87+C88+C89+C90+C91+C92+C93+C94</f>
        <v>30000</v>
      </c>
    </row>
    <row r="95" spans="1:4" ht="14.25">
      <c r="A95" s="11"/>
      <c r="B95" s="16"/>
      <c r="C95" s="13"/>
      <c r="D95" s="21"/>
    </row>
    <row r="96" spans="1:3" ht="14.25">
      <c r="A96" s="11"/>
      <c r="B96" s="12" t="s">
        <v>113</v>
      </c>
      <c r="C96" s="13"/>
    </row>
    <row r="97" spans="1:6" ht="14.25">
      <c r="A97" s="11" t="s">
        <v>114</v>
      </c>
      <c r="B97" s="11" t="s">
        <v>115</v>
      </c>
      <c r="C97" s="13">
        <v>316300</v>
      </c>
      <c r="D97" s="21"/>
      <c r="F97" s="26"/>
    </row>
    <row r="98" spans="1:3" ht="14.25">
      <c r="A98" s="11" t="s">
        <v>116</v>
      </c>
      <c r="B98" s="11" t="s">
        <v>117</v>
      </c>
      <c r="C98" s="13">
        <v>28500</v>
      </c>
    </row>
    <row r="99" spans="1:3" ht="14.25">
      <c r="A99" s="11" t="s">
        <v>118</v>
      </c>
      <c r="B99" s="27" t="s">
        <v>39</v>
      </c>
      <c r="C99" s="13">
        <v>1000</v>
      </c>
    </row>
    <row r="100" spans="1:3" ht="14.25">
      <c r="A100" s="11" t="s">
        <v>119</v>
      </c>
      <c r="B100" s="27" t="s">
        <v>120</v>
      </c>
      <c r="C100" s="13">
        <v>1000</v>
      </c>
    </row>
    <row r="101" spans="1:3" ht="14.25">
      <c r="A101" s="11" t="s">
        <v>121</v>
      </c>
      <c r="B101" s="27" t="s">
        <v>122</v>
      </c>
      <c r="C101" s="13">
        <v>4000</v>
      </c>
    </row>
    <row r="102" spans="1:3" ht="14.25">
      <c r="A102" s="11" t="s">
        <v>123</v>
      </c>
      <c r="B102" s="27" t="s">
        <v>124</v>
      </c>
      <c r="C102" s="13">
        <v>3000</v>
      </c>
    </row>
    <row r="103" spans="1:3" ht="14.25">
      <c r="A103" s="11" t="s">
        <v>125</v>
      </c>
      <c r="B103" s="27" t="s">
        <v>126</v>
      </c>
      <c r="C103" s="13">
        <v>3000</v>
      </c>
    </row>
    <row r="104" spans="1:3" ht="14.25">
      <c r="A104" s="11" t="s">
        <v>127</v>
      </c>
      <c r="B104" s="27" t="s">
        <v>128</v>
      </c>
      <c r="C104" s="13">
        <v>3700</v>
      </c>
    </row>
    <row r="105" spans="1:4" ht="14.25">
      <c r="A105" s="11" t="s">
        <v>129</v>
      </c>
      <c r="B105" s="27" t="s">
        <v>130</v>
      </c>
      <c r="C105" s="13">
        <v>20000</v>
      </c>
      <c r="D105" s="17">
        <f>C97+C98+C99+C100+C101+C102+C104+C105+C106+C107+C103</f>
        <v>383000</v>
      </c>
    </row>
    <row r="106" spans="1:4" ht="14.25">
      <c r="A106" s="11" t="s">
        <v>131</v>
      </c>
      <c r="B106" s="27" t="s">
        <v>46</v>
      </c>
      <c r="C106" s="13">
        <v>2000</v>
      </c>
      <c r="D106" s="21"/>
    </row>
    <row r="107" spans="1:4" ht="14.25">
      <c r="A107" s="11" t="s">
        <v>132</v>
      </c>
      <c r="B107" s="27" t="s">
        <v>133</v>
      </c>
      <c r="C107" s="13">
        <v>500</v>
      </c>
      <c r="D107" s="21"/>
    </row>
    <row r="108" spans="1:4" ht="14.25">
      <c r="A108" s="11"/>
      <c r="B108" s="27"/>
      <c r="C108" s="13"/>
      <c r="D108" s="21"/>
    </row>
    <row r="109" spans="1:3" ht="14.25">
      <c r="A109" s="11"/>
      <c r="B109" s="12" t="s">
        <v>134</v>
      </c>
      <c r="C109" s="13"/>
    </row>
    <row r="110" spans="1:4" ht="14.25">
      <c r="A110" s="11" t="s">
        <v>135</v>
      </c>
      <c r="B110" s="11" t="s">
        <v>136</v>
      </c>
      <c r="C110" s="13">
        <v>350000</v>
      </c>
      <c r="D110" s="21"/>
    </row>
    <row r="111" spans="1:3" ht="14.25">
      <c r="A111" s="11" t="s">
        <v>137</v>
      </c>
      <c r="B111" s="16" t="s">
        <v>138</v>
      </c>
      <c r="C111" s="13">
        <v>3000</v>
      </c>
    </row>
    <row r="112" spans="1:3" ht="14.25">
      <c r="A112" s="11" t="s">
        <v>139</v>
      </c>
      <c r="B112" s="11" t="s">
        <v>140</v>
      </c>
      <c r="C112" s="13">
        <v>75000</v>
      </c>
    </row>
    <row r="113" spans="1:3" ht="14.25">
      <c r="A113" s="11" t="s">
        <v>141</v>
      </c>
      <c r="B113" s="11" t="s">
        <v>117</v>
      </c>
      <c r="C113" s="13">
        <v>30000</v>
      </c>
    </row>
    <row r="114" spans="1:3" ht="14.25">
      <c r="A114" s="11" t="s">
        <v>142</v>
      </c>
      <c r="B114" s="11" t="s">
        <v>143</v>
      </c>
      <c r="C114" s="13">
        <v>1000</v>
      </c>
    </row>
    <row r="115" spans="1:3" ht="14.25">
      <c r="A115" s="11" t="s">
        <v>144</v>
      </c>
      <c r="B115" s="11" t="s">
        <v>82</v>
      </c>
      <c r="C115" s="13">
        <v>35000</v>
      </c>
    </row>
    <row r="116" spans="1:3" ht="14.25">
      <c r="A116" s="11" t="s">
        <v>145</v>
      </c>
      <c r="B116" s="28" t="s">
        <v>146</v>
      </c>
      <c r="C116" s="13">
        <v>10000</v>
      </c>
    </row>
    <row r="117" spans="1:3" ht="14.25">
      <c r="A117" s="11" t="s">
        <v>147</v>
      </c>
      <c r="B117" s="11" t="s">
        <v>41</v>
      </c>
      <c r="C117" s="25">
        <v>45000</v>
      </c>
    </row>
    <row r="118" spans="1:3" ht="14.25">
      <c r="A118" s="11" t="s">
        <v>148</v>
      </c>
      <c r="B118" s="11" t="s">
        <v>8</v>
      </c>
      <c r="C118" s="25">
        <v>45000</v>
      </c>
    </row>
    <row r="119" spans="1:3" ht="14.25">
      <c r="A119" s="11" t="s">
        <v>149</v>
      </c>
      <c r="B119" s="11" t="s">
        <v>150</v>
      </c>
      <c r="C119" s="25">
        <v>1000</v>
      </c>
    </row>
    <row r="120" spans="1:3" ht="14.25">
      <c r="A120" s="11" t="s">
        <v>151</v>
      </c>
      <c r="B120" s="11" t="s">
        <v>120</v>
      </c>
      <c r="C120" s="25">
        <v>16000</v>
      </c>
    </row>
    <row r="121" spans="1:3" ht="14.25">
      <c r="A121" s="11" t="s">
        <v>152</v>
      </c>
      <c r="B121" s="16" t="s">
        <v>153</v>
      </c>
      <c r="C121" s="25">
        <v>5000</v>
      </c>
    </row>
    <row r="122" spans="1:3" ht="14.25">
      <c r="A122" s="11" t="s">
        <v>154</v>
      </c>
      <c r="B122" s="16" t="s">
        <v>128</v>
      </c>
      <c r="C122" s="25">
        <v>50000</v>
      </c>
    </row>
    <row r="123" spans="1:3" ht="14.25">
      <c r="A123" s="11" t="s">
        <v>155</v>
      </c>
      <c r="B123" s="16" t="s">
        <v>130</v>
      </c>
      <c r="C123" s="25">
        <v>70000</v>
      </c>
    </row>
    <row r="124" spans="1:3" ht="14.25">
      <c r="A124" s="11" t="s">
        <v>156</v>
      </c>
      <c r="B124" s="16" t="s">
        <v>89</v>
      </c>
      <c r="C124" s="25">
        <v>30000</v>
      </c>
    </row>
    <row r="125" spans="1:3" ht="14.25">
      <c r="A125" s="11" t="s">
        <v>157</v>
      </c>
      <c r="B125" s="11" t="s">
        <v>46</v>
      </c>
      <c r="C125" s="25">
        <v>5000</v>
      </c>
    </row>
    <row r="126" spans="1:3" ht="14.25">
      <c r="A126" s="11" t="s">
        <v>158</v>
      </c>
      <c r="B126" s="11" t="s">
        <v>133</v>
      </c>
      <c r="C126" s="25">
        <v>1000</v>
      </c>
    </row>
    <row r="127" spans="1:3" ht="14.25">
      <c r="A127" s="11" t="s">
        <v>159</v>
      </c>
      <c r="B127" s="11" t="s">
        <v>160</v>
      </c>
      <c r="C127" s="25">
        <v>2500</v>
      </c>
    </row>
    <row r="128" spans="1:3" ht="14.25">
      <c r="A128" s="11" t="s">
        <v>161</v>
      </c>
      <c r="B128" s="11" t="s">
        <v>162</v>
      </c>
      <c r="C128" s="25">
        <v>9000</v>
      </c>
    </row>
    <row r="129" spans="1:4" ht="14.25">
      <c r="A129" s="11" t="s">
        <v>163</v>
      </c>
      <c r="B129" s="16" t="s">
        <v>164</v>
      </c>
      <c r="C129" s="25">
        <v>500</v>
      </c>
      <c r="D129" s="17">
        <f>C110+C111+C112+C113+C114+C115+C116+C117+C118+C119+C120+C121+C122+C123+C124+C125+C126+C127+C128+C129</f>
        <v>784000</v>
      </c>
    </row>
    <row r="130" spans="1:4" ht="14.25">
      <c r="A130" s="11"/>
      <c r="B130" s="16"/>
      <c r="C130" s="29"/>
      <c r="D130" s="17"/>
    </row>
    <row r="131" spans="1:4" ht="14.25">
      <c r="A131" s="11"/>
      <c r="B131" s="7" t="s">
        <v>165</v>
      </c>
      <c r="C131" s="29"/>
      <c r="D131" s="18"/>
    </row>
    <row r="132" spans="1:4" ht="14.25">
      <c r="A132" s="10" t="s">
        <v>166</v>
      </c>
      <c r="B132" s="10" t="s">
        <v>167</v>
      </c>
      <c r="C132" s="25">
        <v>15800</v>
      </c>
      <c r="D132" s="17">
        <f>C132</f>
        <v>15800</v>
      </c>
    </row>
    <row r="133" spans="1:4" ht="14.25">
      <c r="A133" s="11"/>
      <c r="B133" s="16"/>
      <c r="C133" s="29"/>
      <c r="D133" s="18"/>
    </row>
    <row r="134" spans="1:3" ht="14.25">
      <c r="A134" s="11"/>
      <c r="B134" s="12" t="s">
        <v>168</v>
      </c>
      <c r="C134" s="30"/>
    </row>
    <row r="135" spans="1:4" ht="14.25">
      <c r="A135" s="11" t="s">
        <v>169</v>
      </c>
      <c r="B135" s="16" t="s">
        <v>170</v>
      </c>
      <c r="C135" s="30">
        <v>600</v>
      </c>
      <c r="D135" s="31">
        <f>+C135</f>
        <v>600</v>
      </c>
    </row>
    <row r="136" spans="1:4" ht="14.25">
      <c r="A136" s="11"/>
      <c r="B136" s="12"/>
      <c r="C136" s="30"/>
      <c r="D136" s="32"/>
    </row>
    <row r="137" spans="1:4" ht="14.25">
      <c r="A137" s="11"/>
      <c r="B137" s="12" t="s">
        <v>171</v>
      </c>
      <c r="C137" s="30"/>
      <c r="D137" s="32"/>
    </row>
    <row r="138" spans="1:4" ht="14.25">
      <c r="A138" s="11" t="s">
        <v>172</v>
      </c>
      <c r="B138" s="16" t="s">
        <v>160</v>
      </c>
      <c r="C138" s="30">
        <v>5000</v>
      </c>
      <c r="D138" s="31">
        <f>SUM(C138:C138)</f>
        <v>5000</v>
      </c>
    </row>
    <row r="139" spans="1:3" ht="14.25">
      <c r="A139" s="11"/>
      <c r="B139" s="12"/>
      <c r="C139" s="30"/>
    </row>
    <row r="140" spans="2:4" ht="14.25">
      <c r="B140" s="11" t="s">
        <v>173</v>
      </c>
      <c r="C140" s="33">
        <f>SUM(C4:C139)</f>
        <v>2242500</v>
      </c>
      <c r="D140" s="34">
        <f>C140</f>
        <v>2242500</v>
      </c>
    </row>
    <row r="141" spans="2:4" ht="14.25">
      <c r="B141" s="35"/>
      <c r="C141" s="36"/>
      <c r="D141" s="37"/>
    </row>
    <row r="142" spans="2:4" ht="14.25">
      <c r="B142" s="35"/>
      <c r="C142" s="36"/>
      <c r="D142" s="37"/>
    </row>
    <row r="143" spans="2:4" ht="14.25">
      <c r="B143" s="35"/>
      <c r="C143" s="36"/>
      <c r="D143" s="37"/>
    </row>
    <row r="148" spans="2:4" ht="21.75">
      <c r="B148" s="38" t="s">
        <v>174</v>
      </c>
      <c r="C148" s="38"/>
      <c r="D148" s="21"/>
    </row>
    <row r="149" spans="1:3" ht="16.5">
      <c r="A149" s="39" t="s">
        <v>175</v>
      </c>
      <c r="B149" s="4" t="s">
        <v>176</v>
      </c>
      <c r="C149" s="5" t="s">
        <v>2</v>
      </c>
    </row>
    <row r="150" spans="1:3" ht="14.25">
      <c r="A150" s="11">
        <v>1111</v>
      </c>
      <c r="B150" s="11" t="s">
        <v>177</v>
      </c>
      <c r="C150" s="40">
        <v>300000</v>
      </c>
    </row>
    <row r="151" spans="1:3" ht="14.25">
      <c r="A151" s="11">
        <v>1112</v>
      </c>
      <c r="B151" s="11" t="s">
        <v>178</v>
      </c>
      <c r="C151" s="40">
        <v>16000</v>
      </c>
    </row>
    <row r="152" spans="1:3" ht="14.25">
      <c r="A152" s="11">
        <v>1113</v>
      </c>
      <c r="B152" s="11" t="s">
        <v>179</v>
      </c>
      <c r="C152" s="40">
        <v>55000</v>
      </c>
    </row>
    <row r="153" spans="1:3" ht="14.25">
      <c r="A153" s="11">
        <v>1121</v>
      </c>
      <c r="B153" s="11" t="s">
        <v>180</v>
      </c>
      <c r="C153" s="40">
        <v>450000</v>
      </c>
    </row>
    <row r="154" spans="1:3" ht="14.25">
      <c r="A154" s="11">
        <v>1122</v>
      </c>
      <c r="B154" s="11" t="s">
        <v>181</v>
      </c>
      <c r="C154" s="40">
        <v>15800</v>
      </c>
    </row>
    <row r="155" spans="1:3" ht="14.25">
      <c r="A155" s="11">
        <v>1211</v>
      </c>
      <c r="B155" s="11" t="s">
        <v>182</v>
      </c>
      <c r="C155" s="40">
        <v>1105000</v>
      </c>
    </row>
    <row r="156" spans="1:3" ht="14.25">
      <c r="A156" s="11">
        <v>1334</v>
      </c>
      <c r="B156" s="11" t="s">
        <v>183</v>
      </c>
      <c r="C156" s="40">
        <v>1400</v>
      </c>
    </row>
    <row r="157" spans="1:3" ht="14.25">
      <c r="A157" s="11">
        <v>1340</v>
      </c>
      <c r="B157" s="11" t="s">
        <v>184</v>
      </c>
      <c r="C157" s="40">
        <v>91000</v>
      </c>
    </row>
    <row r="158" spans="1:3" ht="14.25">
      <c r="A158" s="11">
        <v>1341</v>
      </c>
      <c r="B158" s="11" t="s">
        <v>185</v>
      </c>
      <c r="C158" s="40">
        <v>3600</v>
      </c>
    </row>
    <row r="159" spans="1:3" ht="14.25">
      <c r="A159" s="11">
        <v>1343</v>
      </c>
      <c r="B159" s="11" t="s">
        <v>186</v>
      </c>
      <c r="C159" s="40">
        <v>200</v>
      </c>
    </row>
    <row r="160" spans="1:3" ht="14.25">
      <c r="A160" s="11">
        <v>1361</v>
      </c>
      <c r="B160" s="11" t="s">
        <v>187</v>
      </c>
      <c r="C160" s="40">
        <v>1000</v>
      </c>
    </row>
    <row r="161" spans="1:3" ht="14.25">
      <c r="A161" s="11">
        <v>1381</v>
      </c>
      <c r="B161" s="11" t="s">
        <v>188</v>
      </c>
      <c r="C161" s="40">
        <v>14000</v>
      </c>
    </row>
    <row r="162" spans="1:3" ht="14.25">
      <c r="A162" s="11">
        <v>1511</v>
      </c>
      <c r="B162" s="11" t="s">
        <v>189</v>
      </c>
      <c r="C162" s="40">
        <v>139000</v>
      </c>
    </row>
    <row r="163" spans="1:3" ht="14.25">
      <c r="A163" s="11">
        <v>4112</v>
      </c>
      <c r="B163" s="11" t="s">
        <v>190</v>
      </c>
      <c r="C163" s="40">
        <v>70500</v>
      </c>
    </row>
    <row r="164" spans="1:3" ht="14.25">
      <c r="A164" s="11" t="s">
        <v>191</v>
      </c>
      <c r="B164" s="11" t="s">
        <v>192</v>
      </c>
      <c r="C164" s="40">
        <v>2000</v>
      </c>
    </row>
    <row r="165" spans="1:3" ht="14.25">
      <c r="A165" s="11" t="s">
        <v>193</v>
      </c>
      <c r="B165" s="11" t="s">
        <v>194</v>
      </c>
      <c r="C165" s="40">
        <v>100</v>
      </c>
    </row>
    <row r="166" spans="1:3" ht="14.25">
      <c r="A166" s="11" t="s">
        <v>195</v>
      </c>
      <c r="B166" s="11" t="s">
        <v>192</v>
      </c>
      <c r="C166" s="40">
        <v>2500</v>
      </c>
    </row>
    <row r="167" spans="1:4" ht="14.25">
      <c r="A167" s="11" t="s">
        <v>196</v>
      </c>
      <c r="B167" s="22" t="s">
        <v>197</v>
      </c>
      <c r="C167" s="41">
        <v>12000</v>
      </c>
      <c r="D167" s="19"/>
    </row>
    <row r="168" spans="1:6" ht="14.25">
      <c r="A168" s="11" t="s">
        <v>198</v>
      </c>
      <c r="B168" s="11" t="s">
        <v>199</v>
      </c>
      <c r="C168" s="40">
        <v>30000</v>
      </c>
      <c r="F168" s="26"/>
    </row>
    <row r="169" spans="1:3" ht="14.25">
      <c r="A169" s="11" t="s">
        <v>200</v>
      </c>
      <c r="B169" s="11" t="s">
        <v>201</v>
      </c>
      <c r="C169" s="40">
        <v>9200</v>
      </c>
    </row>
    <row r="170" spans="1:3" ht="14.25">
      <c r="A170" s="11" t="s">
        <v>202</v>
      </c>
      <c r="B170" s="11" t="s">
        <v>203</v>
      </c>
      <c r="C170" s="40">
        <v>5000</v>
      </c>
    </row>
    <row r="171" spans="1:3" ht="14.25">
      <c r="A171" s="11" t="s">
        <v>204</v>
      </c>
      <c r="B171" s="11" t="s">
        <v>205</v>
      </c>
      <c r="C171" s="40">
        <v>15000</v>
      </c>
    </row>
    <row r="172" spans="1:3" ht="14.25">
      <c r="A172" s="11" t="s">
        <v>206</v>
      </c>
      <c r="B172" s="11" t="s">
        <v>192</v>
      </c>
      <c r="C172" s="40">
        <v>1000</v>
      </c>
    </row>
    <row r="173" spans="1:3" ht="14.25">
      <c r="A173" s="11" t="s">
        <v>207</v>
      </c>
      <c r="B173" s="11" t="s">
        <v>208</v>
      </c>
      <c r="C173" s="40">
        <v>500</v>
      </c>
    </row>
    <row r="174" spans="1:3" ht="16.5">
      <c r="A174" s="11"/>
      <c r="B174" s="42" t="s">
        <v>209</v>
      </c>
      <c r="C174" s="43">
        <f>SUM(C150:C173)</f>
        <v>2339800</v>
      </c>
    </row>
    <row r="175" spans="1:3" ht="14.25">
      <c r="A175" s="11">
        <v>8115</v>
      </c>
      <c r="B175" s="42" t="s">
        <v>210</v>
      </c>
      <c r="C175" s="44">
        <f>C140-C174</f>
        <v>-97300</v>
      </c>
    </row>
    <row r="177" ht="14.25">
      <c r="B177" s="19" t="s">
        <v>211</v>
      </c>
    </row>
    <row r="178" ht="14.25">
      <c r="B178" s="19" t="s">
        <v>212</v>
      </c>
    </row>
    <row r="180" ht="14.25">
      <c r="B180" s="19" t="s">
        <v>213</v>
      </c>
    </row>
    <row r="181" ht="14.25">
      <c r="B181" s="19" t="s">
        <v>214</v>
      </c>
    </row>
    <row r="183" ht="14.25">
      <c r="B183" s="19" t="s">
        <v>215</v>
      </c>
    </row>
  </sheetData>
  <sheetProtection selectLockedCells="1" selectUnlockedCells="1"/>
  <mergeCells count="2">
    <mergeCell ref="B1:C1"/>
    <mergeCell ref="B148:C148"/>
  </mergeCells>
  <printOptions/>
  <pageMargins left="0.19652777777777777" right="0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Rozstání</dc:creator>
  <cp:keywords/>
  <dc:description/>
  <cp:lastModifiedBy/>
  <cp:lastPrinted>2021-12-07T07:46:09Z</cp:lastPrinted>
  <dcterms:created xsi:type="dcterms:W3CDTF">2006-03-06T12:49:00Z</dcterms:created>
  <dcterms:modified xsi:type="dcterms:W3CDTF">2022-01-04T11:45:58Z</dcterms:modified>
  <cp:category/>
  <cp:version/>
  <cp:contentType/>
  <cp:contentStatus/>
  <cp:revision>91</cp:revision>
</cp:coreProperties>
</file>